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65461" windowWidth="1845" windowHeight="11640" tabRatio="500" activeTab="3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</sheets>
  <definedNames/>
  <calcPr fullCalcOnLoad="1"/>
</workbook>
</file>

<file path=xl/sharedStrings.xml><?xml version="1.0" encoding="utf-8"?>
<sst xmlns="http://schemas.openxmlformats.org/spreadsheetml/2006/main" count="460" uniqueCount="49">
  <si>
    <t>A10</t>
  </si>
  <si>
    <t>OK</t>
  </si>
  <si>
    <t>чч:мм</t>
  </si>
  <si>
    <t>Корректировка после  претензий</t>
  </si>
  <si>
    <t>А11</t>
  </si>
  <si>
    <t>A12</t>
  </si>
  <si>
    <t>A14</t>
  </si>
  <si>
    <t>ТР1</t>
  </si>
  <si>
    <t>чч:мм</t>
  </si>
  <si>
    <t>Стартовый номер</t>
  </si>
  <si>
    <t>№ пп</t>
  </si>
  <si>
    <t>Обозначение КП</t>
  </si>
  <si>
    <t>окончательно</t>
  </si>
  <si>
    <t>Итого</t>
  </si>
  <si>
    <t>Количество КП</t>
  </si>
  <si>
    <t>Ведомость посещения экипажами КП</t>
  </si>
  <si>
    <t>время</t>
  </si>
  <si>
    <t>место</t>
  </si>
  <si>
    <t>предвар-но</t>
  </si>
  <si>
    <t>НЗ</t>
  </si>
  <si>
    <t>003</t>
  </si>
  <si>
    <t>002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</si>
  <si>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</si>
  <si>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</si>
  <si>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</si>
  <si>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</si>
  <si>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</si>
  <si>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</si>
  <si>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</si>
  <si>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</si>
  <si>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</si>
  <si>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</si>
  <si>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</si>
  <si>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</si>
  <si>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Время старта с интервалом 2 минуты</t>
  </si>
  <si>
    <t>Норматив 2:00</t>
  </si>
  <si>
    <t>нз</t>
  </si>
  <si>
    <t>СУ2</t>
  </si>
  <si>
    <t>старт</t>
  </si>
  <si>
    <t>финиш</t>
  </si>
  <si>
    <t>чистое</t>
  </si>
  <si>
    <t>итог</t>
  </si>
  <si>
    <t>интервал м/ точками</t>
  </si>
  <si>
    <t>круги</t>
  </si>
  <si>
    <t>бонусы</t>
  </si>
  <si>
    <t>0</t>
  </si>
  <si>
    <t>время</t>
  </si>
  <si>
    <t>штраф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</si>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</sst>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0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0" fontId="0" fillId="36" borderId="10" xfId="0" applyNumberForma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/>
    </xf>
    <xf numFmtId="0" fontId="0" fillId="0" borderId="0" xfId="0" applyAlignment="1">
      <alignment vertical="center"/>
    </xf>
    <xf numFmtId="20" fontId="0" fillId="33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V14"/>
  <sheetViews>
    <sheetView zoomScale="75" zoomScaleNormal="75" zoomScalePageLayoutView="0" workbookViewId="0" topLeftCell="P1">
      <selection activeCell="V22" sqref="V22"/>
    </sheetView>
  </sheetViews>
  <sheetFormatPr defaultColWidth="11.00390625" defaultRowHeight="12.75"/>
  <cols>
    <col min="1" max="1" width="5.125" style="0" customWidth="1"/>
    <col min="2" max="2" width="9.125" style="4" customWidth="1"/>
    <col min="3" max="12" width="8.375" style="1" customWidth="1"/>
    <col min="13" max="13" width="11.125" style="1" customWidth="1"/>
    <col min="14" max="20" width="11.875" style="1" customWidth="1"/>
    <col min="21" max="26" width="7.125" style="1" customWidth="1"/>
    <col min="27" max="27" width="9.625" style="1" customWidth="1"/>
    <col min="28" max="28" width="7.125" style="1" customWidth="1"/>
    <col min="29" max="42" width="3.75390625" style="1" customWidth="1"/>
    <col min="43" max="44" width="4.00390625" style="0" customWidth="1"/>
    <col min="45" max="46" width="4.00390625" style="10" customWidth="1"/>
    <col min="47" max="51" width="8.25390625" style="0" customWidth="1"/>
  </cols>
  <sheetData>
    <row r="1" spans="3:48" ht="12.75">
      <c r="C1" s="4" t="s">
        <v>15</v>
      </c>
      <c r="R1" s="1" t="s">
        <v>37</v>
      </c>
      <c r="AU1" s="27" t="s">
        <v>14</v>
      </c>
      <c r="AV1" s="27"/>
    </row>
    <row r="2" spans="9:48" ht="9" customHeight="1">
      <c r="I2" s="42"/>
      <c r="J2" s="42"/>
      <c r="AB2"/>
      <c r="AU2" s="27"/>
      <c r="AV2" s="27"/>
    </row>
    <row r="3" spans="2:46" ht="15.75" customHeight="1">
      <c r="B3" s="4" t="s">
        <v>7</v>
      </c>
      <c r="C3" s="23">
        <v>1</v>
      </c>
      <c r="D3" s="25"/>
      <c r="E3" s="23">
        <v>2</v>
      </c>
      <c r="F3" s="25"/>
      <c r="G3" s="23">
        <v>3</v>
      </c>
      <c r="H3" s="24"/>
      <c r="I3" s="32">
        <v>4</v>
      </c>
      <c r="J3" s="32"/>
      <c r="K3" s="24">
        <v>5</v>
      </c>
      <c r="L3" s="25"/>
      <c r="M3" s="23">
        <v>6</v>
      </c>
      <c r="N3" s="25"/>
      <c r="O3" s="23">
        <v>7</v>
      </c>
      <c r="P3" s="25"/>
      <c r="Q3" s="23">
        <v>8</v>
      </c>
      <c r="R3" s="25"/>
      <c r="S3" s="2"/>
      <c r="T3" s="2"/>
      <c r="U3" s="2"/>
      <c r="V3" s="2"/>
      <c r="W3" s="28" t="s">
        <v>16</v>
      </c>
      <c r="X3" s="28"/>
      <c r="Y3" s="28"/>
      <c r="Z3" s="28"/>
      <c r="AA3" s="20" t="s">
        <v>18</v>
      </c>
      <c r="AB3" s="29" t="s">
        <v>12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S3"/>
      <c r="AT3"/>
    </row>
    <row r="4" spans="1:46" ht="15.75" customHeight="1">
      <c r="A4" s="22" t="s">
        <v>10</v>
      </c>
      <c r="B4" s="26" t="s">
        <v>9</v>
      </c>
      <c r="C4" s="23" t="s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2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S4"/>
      <c r="AT4"/>
    </row>
    <row r="5" spans="1:46" ht="25.5" customHeight="1">
      <c r="A5" s="22"/>
      <c r="B5" s="26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33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</row>
    <row r="6" spans="3:46" ht="12.75">
      <c r="C6" s="34">
        <v>0.020833333333333332</v>
      </c>
      <c r="D6" s="35"/>
      <c r="E6" s="34">
        <v>0.020833333333333332</v>
      </c>
      <c r="F6" s="34"/>
      <c r="G6" s="34">
        <v>0.0625</v>
      </c>
      <c r="H6" s="34"/>
      <c r="I6" s="34">
        <v>0.010416666666666666</v>
      </c>
      <c r="J6" s="34"/>
      <c r="K6" s="34">
        <v>0.010416666666666666</v>
      </c>
      <c r="L6" s="34"/>
      <c r="M6" s="34">
        <v>0.013888888888888888</v>
      </c>
      <c r="N6" s="34"/>
      <c r="O6" s="34">
        <v>0.006944444444444444</v>
      </c>
      <c r="P6" s="34"/>
      <c r="Q6" s="34">
        <v>0.006944444444444444</v>
      </c>
      <c r="R6" s="34"/>
      <c r="S6" s="35"/>
      <c r="T6" s="35"/>
      <c r="U6" s="35"/>
      <c r="V6" s="35"/>
      <c r="W6" s="36"/>
      <c r="X6" s="36"/>
      <c r="Y6" s="37">
        <f>X7-W7</f>
        <v>0</v>
      </c>
      <c r="Z6" s="36"/>
      <c r="AA6" s="36"/>
      <c r="AB6" s="3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S6"/>
      <c r="AT6"/>
    </row>
    <row r="7" spans="1:46" ht="12.75">
      <c r="A7" s="3">
        <v>1</v>
      </c>
      <c r="B7" s="11">
        <v>101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8"/>
      <c r="O7" s="38"/>
      <c r="P7" s="38"/>
      <c r="Q7" s="13"/>
      <c r="R7" s="38"/>
      <c r="S7" s="39" t="s">
        <v>45</v>
      </c>
      <c r="T7" s="40">
        <v>0</v>
      </c>
      <c r="U7" s="34">
        <v>0</v>
      </c>
      <c r="V7" s="34"/>
      <c r="W7" s="14"/>
      <c r="X7" s="14"/>
      <c r="Y7" s="14">
        <f>X7-W7</f>
        <v>0</v>
      </c>
      <c r="Z7" s="41">
        <f>Y7-U7+V7</f>
        <v>0</v>
      </c>
      <c r="AA7" s="6"/>
      <c r="AB7" s="44">
        <v>0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S7"/>
      <c r="AT7"/>
    </row>
    <row r="8" spans="1:46" ht="12.75">
      <c r="A8" s="3">
        <v>2</v>
      </c>
      <c r="B8" s="11">
        <v>104</v>
      </c>
      <c r="C8" s="13"/>
      <c r="D8" s="13"/>
      <c r="E8" s="13"/>
      <c r="F8" s="38"/>
      <c r="G8" s="38"/>
      <c r="H8" s="38"/>
      <c r="I8" s="38" t="s">
        <v>1</v>
      </c>
      <c r="J8" s="43">
        <f>I6</f>
        <v>0.010416666666666666</v>
      </c>
      <c r="K8" s="38" t="s">
        <v>1</v>
      </c>
      <c r="L8" s="43">
        <f>K6</f>
        <v>0.010416666666666666</v>
      </c>
      <c r="M8" s="13"/>
      <c r="N8" s="38"/>
      <c r="O8" s="38" t="s">
        <v>1</v>
      </c>
      <c r="P8" s="43">
        <f>O6</f>
        <v>0.006944444444444444</v>
      </c>
      <c r="Q8" s="13"/>
      <c r="R8" s="38"/>
      <c r="S8" s="39" t="s">
        <v>45</v>
      </c>
      <c r="T8" s="40">
        <v>4</v>
      </c>
      <c r="U8" s="34">
        <f>SUM(J8,L8,P8)</f>
        <v>0.027777777777777776</v>
      </c>
      <c r="V8" s="34"/>
      <c r="W8" s="14">
        <v>0.5166666666666667</v>
      </c>
      <c r="X8" s="14">
        <v>0.6826388888888889</v>
      </c>
      <c r="Y8" s="14">
        <f>X8-W8</f>
        <v>0.1659722222222222</v>
      </c>
      <c r="Z8" s="41">
        <f>Y8-U8+V8</f>
        <v>0.1381944444444444</v>
      </c>
      <c r="AA8" s="6">
        <v>2</v>
      </c>
      <c r="AB8" s="44">
        <v>29.5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S8"/>
      <c r="AT8"/>
    </row>
    <row r="9" spans="1:46" ht="12.75">
      <c r="A9" s="3">
        <v>3</v>
      </c>
      <c r="B9" s="11">
        <v>105</v>
      </c>
      <c r="C9" s="13"/>
      <c r="D9" s="13"/>
      <c r="E9" s="13"/>
      <c r="F9" s="38"/>
      <c r="G9" s="38"/>
      <c r="H9" s="38"/>
      <c r="I9" s="38"/>
      <c r="J9" s="38"/>
      <c r="K9" s="38"/>
      <c r="L9" s="38"/>
      <c r="M9" s="13"/>
      <c r="N9" s="38"/>
      <c r="O9" s="38"/>
      <c r="P9" s="38"/>
      <c r="Q9" s="13"/>
      <c r="R9" s="38"/>
      <c r="S9" s="39" t="s">
        <v>45</v>
      </c>
      <c r="T9" s="40">
        <v>4</v>
      </c>
      <c r="U9" s="34">
        <v>0</v>
      </c>
      <c r="V9" s="34">
        <v>0.041666666666666664</v>
      </c>
      <c r="W9" s="14">
        <v>0.5201388888888888</v>
      </c>
      <c r="X9" s="14">
        <v>0.6631944444444444</v>
      </c>
      <c r="Y9" s="14">
        <f>X9-W9</f>
        <v>0.1430555555555556</v>
      </c>
      <c r="Z9" s="41">
        <f>Y9-U9+V9</f>
        <v>0.18472222222222226</v>
      </c>
      <c r="AA9" s="6">
        <v>3</v>
      </c>
      <c r="AB9" s="44">
        <v>13.8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S9"/>
      <c r="AT9"/>
    </row>
    <row r="10" spans="1:46" ht="12.75">
      <c r="A10" s="3">
        <v>4</v>
      </c>
      <c r="B10" s="11">
        <v>107</v>
      </c>
      <c r="C10" s="13"/>
      <c r="D10" s="13"/>
      <c r="E10" s="38" t="s">
        <v>1</v>
      </c>
      <c r="F10" s="43">
        <f>E6</f>
        <v>0.020833333333333332</v>
      </c>
      <c r="G10" s="38"/>
      <c r="H10" s="38"/>
      <c r="I10" s="38" t="s">
        <v>1</v>
      </c>
      <c r="J10" s="43">
        <f>I6</f>
        <v>0.010416666666666666</v>
      </c>
      <c r="K10" s="38"/>
      <c r="L10" s="38"/>
      <c r="M10" s="38" t="s">
        <v>1</v>
      </c>
      <c r="N10" s="43">
        <f>M6</f>
        <v>0.013888888888888888</v>
      </c>
      <c r="O10" s="38" t="s">
        <v>1</v>
      </c>
      <c r="P10" s="43">
        <f>O6</f>
        <v>0.006944444444444444</v>
      </c>
      <c r="Q10" s="38" t="s">
        <v>1</v>
      </c>
      <c r="R10" s="43">
        <f>Q6</f>
        <v>0.006944444444444444</v>
      </c>
      <c r="S10" s="39" t="s">
        <v>45</v>
      </c>
      <c r="T10" s="16">
        <v>4</v>
      </c>
      <c r="U10" s="34">
        <f>SUM(F10,J10,N10,P10,R10)</f>
        <v>0.059027777777777776</v>
      </c>
      <c r="V10" s="34"/>
      <c r="W10" s="14">
        <v>0.5208333333333334</v>
      </c>
      <c r="X10" s="14">
        <v>0.6270833333333333</v>
      </c>
      <c r="Y10" s="14">
        <f>X10-W10</f>
        <v>0.10624999999999996</v>
      </c>
      <c r="Z10" s="41">
        <f>Y10-U10+V10</f>
        <v>0.04722222222222218</v>
      </c>
      <c r="AA10" s="6">
        <v>1</v>
      </c>
      <c r="AB10" s="44">
        <v>50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S10"/>
      <c r="AT10"/>
    </row>
    <row r="14" ht="12.75">
      <c r="B14" s="15" t="s">
        <v>3</v>
      </c>
    </row>
  </sheetData>
  <sheetProtection/>
  <mergeCells count="14">
    <mergeCell ref="I3:J3"/>
    <mergeCell ref="O3:P3"/>
    <mergeCell ref="AU1:AV2"/>
    <mergeCell ref="C3:D3"/>
    <mergeCell ref="E3:F3"/>
    <mergeCell ref="M3:N3"/>
    <mergeCell ref="Q3:R3"/>
    <mergeCell ref="W3:Z3"/>
    <mergeCell ref="AB3:AB4"/>
    <mergeCell ref="C4:R4"/>
    <mergeCell ref="G3:H3"/>
    <mergeCell ref="K3:L3"/>
    <mergeCell ref="A4:A5"/>
    <mergeCell ref="B4:B5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15"/>
  <sheetViews>
    <sheetView zoomScalePageLayoutView="0" workbookViewId="0" topLeftCell="S1">
      <selection activeCell="AA18" sqref="AA18"/>
    </sheetView>
  </sheetViews>
  <sheetFormatPr defaultColWidth="11.00390625" defaultRowHeight="12.75"/>
  <cols>
    <col min="1" max="1" width="5.125" style="0" customWidth="1"/>
    <col min="2" max="2" width="9.125" style="4" customWidth="1"/>
    <col min="3" max="12" width="8.375" style="1" customWidth="1"/>
    <col min="13" max="13" width="11.125" style="1" customWidth="1"/>
    <col min="14" max="20" width="11.875" style="1" customWidth="1"/>
    <col min="21" max="26" width="7.125" style="1" customWidth="1"/>
    <col min="27" max="27" width="9.625" style="1" customWidth="1"/>
    <col min="28" max="28" width="7.125" style="1" customWidth="1"/>
    <col min="29" max="42" width="3.75390625" style="1" customWidth="1"/>
    <col min="43" max="44" width="4.00390625" style="0" customWidth="1"/>
    <col min="45" max="46" width="4.00390625" style="10" customWidth="1"/>
    <col min="47" max="51" width="8.25390625" style="0" customWidth="1"/>
  </cols>
  <sheetData>
    <row r="1" spans="3:48" ht="12.75">
      <c r="C1" s="4" t="s">
        <v>15</v>
      </c>
      <c r="R1" s="1" t="s">
        <v>37</v>
      </c>
      <c r="AU1" s="27" t="s">
        <v>14</v>
      </c>
      <c r="AV1" s="27"/>
    </row>
    <row r="2" spans="9:48" ht="9" customHeight="1">
      <c r="I2" s="42"/>
      <c r="J2" s="42"/>
      <c r="AB2"/>
      <c r="AU2" s="27"/>
      <c r="AV2" s="27"/>
    </row>
    <row r="3" spans="2:46" ht="15.75" customHeight="1">
      <c r="B3" s="4" t="s">
        <v>7</v>
      </c>
      <c r="C3" s="23">
        <v>1</v>
      </c>
      <c r="D3" s="25"/>
      <c r="E3" s="23">
        <v>2</v>
      </c>
      <c r="F3" s="25"/>
      <c r="G3" s="23">
        <v>3</v>
      </c>
      <c r="H3" s="24"/>
      <c r="I3" s="32">
        <v>4</v>
      </c>
      <c r="J3" s="32"/>
      <c r="K3" s="24">
        <v>5</v>
      </c>
      <c r="L3" s="25"/>
      <c r="M3" s="23">
        <v>6</v>
      </c>
      <c r="N3" s="25"/>
      <c r="O3" s="23">
        <v>7</v>
      </c>
      <c r="P3" s="25"/>
      <c r="Q3" s="23">
        <v>8</v>
      </c>
      <c r="R3" s="25"/>
      <c r="S3" s="2"/>
      <c r="T3" s="2"/>
      <c r="U3" s="2"/>
      <c r="V3" s="2"/>
      <c r="W3" s="28" t="s">
        <v>16</v>
      </c>
      <c r="X3" s="28"/>
      <c r="Y3" s="28"/>
      <c r="Z3" s="28"/>
      <c r="AA3" s="20" t="s">
        <v>18</v>
      </c>
      <c r="AB3" s="29" t="s">
        <v>12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S3"/>
      <c r="AT3"/>
    </row>
    <row r="4" spans="1:46" ht="15.75" customHeight="1">
      <c r="A4" s="22" t="s">
        <v>10</v>
      </c>
      <c r="B4" s="26" t="s">
        <v>9</v>
      </c>
      <c r="C4" s="23" t="s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2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S4"/>
      <c r="AT4"/>
    </row>
    <row r="5" spans="1:46" ht="25.5" customHeight="1">
      <c r="A5" s="22"/>
      <c r="B5" s="26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33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</row>
    <row r="6" spans="3:46" ht="12.75">
      <c r="C6" s="34">
        <v>0.020833333333333332</v>
      </c>
      <c r="D6" s="35"/>
      <c r="E6" s="34">
        <v>0.020833333333333332</v>
      </c>
      <c r="F6" s="34"/>
      <c r="G6" s="34">
        <v>0.0625</v>
      </c>
      <c r="H6" s="34"/>
      <c r="I6" s="34">
        <v>0.010416666666666666</v>
      </c>
      <c r="J6" s="34"/>
      <c r="K6" s="34">
        <v>0.010416666666666666</v>
      </c>
      <c r="L6" s="34"/>
      <c r="M6" s="34">
        <v>0.013888888888888888</v>
      </c>
      <c r="N6" s="34"/>
      <c r="O6" s="34">
        <v>0.006944444444444444</v>
      </c>
      <c r="P6" s="34"/>
      <c r="Q6" s="34">
        <v>0.006944444444444444</v>
      </c>
      <c r="R6" s="34"/>
      <c r="S6" s="35"/>
      <c r="T6" s="35"/>
      <c r="U6" s="35"/>
      <c r="V6" s="35"/>
      <c r="W6" s="36"/>
      <c r="X6" s="36"/>
      <c r="Y6" s="37">
        <f>X7-W7</f>
        <v>0.1347222222222223</v>
      </c>
      <c r="Z6" s="36"/>
      <c r="AA6" s="36"/>
      <c r="AB6" s="3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S6"/>
      <c r="AT6"/>
    </row>
    <row r="7" spans="1:46" ht="12.75">
      <c r="A7" s="3">
        <v>1</v>
      </c>
      <c r="B7" s="11">
        <v>301</v>
      </c>
      <c r="C7" s="13"/>
      <c r="D7" s="13"/>
      <c r="E7" s="13" t="s">
        <v>1</v>
      </c>
      <c r="F7" s="43">
        <f>E6</f>
        <v>0.020833333333333332</v>
      </c>
      <c r="G7" s="13"/>
      <c r="H7" s="13"/>
      <c r="I7" s="13" t="s">
        <v>1</v>
      </c>
      <c r="J7" s="43">
        <f>I6</f>
        <v>0.010416666666666666</v>
      </c>
      <c r="K7" s="13" t="s">
        <v>1</v>
      </c>
      <c r="L7" s="43">
        <f>K6</f>
        <v>0.010416666666666666</v>
      </c>
      <c r="M7" s="13" t="s">
        <v>1</v>
      </c>
      <c r="N7" s="43">
        <f>M6</f>
        <v>0.013888888888888888</v>
      </c>
      <c r="O7" s="13" t="s">
        <v>1</v>
      </c>
      <c r="P7" s="43">
        <f>O6</f>
        <v>0.006944444444444444</v>
      </c>
      <c r="Q7" s="13" t="s">
        <v>1</v>
      </c>
      <c r="R7" s="43">
        <f>Q6</f>
        <v>0.006944444444444444</v>
      </c>
      <c r="S7" s="39"/>
      <c r="T7" s="40">
        <v>4</v>
      </c>
      <c r="U7" s="34">
        <f>SUM(F7,J7,L7,N7,P7,R7)</f>
        <v>0.06944444444444445</v>
      </c>
      <c r="V7" s="34"/>
      <c r="W7" s="14">
        <v>0.5187499999999999</v>
      </c>
      <c r="X7" s="14">
        <v>0.6534722222222222</v>
      </c>
      <c r="Y7" s="14">
        <f>X7-W7</f>
        <v>0.1347222222222223</v>
      </c>
      <c r="Z7" s="41">
        <f>Y7-U7+V7</f>
        <v>0.06527777777777785</v>
      </c>
      <c r="AA7" s="6">
        <v>3</v>
      </c>
      <c r="AB7" s="44">
        <v>20.7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S7"/>
      <c r="AT7"/>
    </row>
    <row r="8" spans="1:46" ht="12.75">
      <c r="A8" s="3">
        <v>2</v>
      </c>
      <c r="B8" s="11">
        <v>302</v>
      </c>
      <c r="C8" s="13"/>
      <c r="D8" s="13"/>
      <c r="E8" s="13" t="s">
        <v>1</v>
      </c>
      <c r="F8" s="43">
        <f>E6</f>
        <v>0.020833333333333332</v>
      </c>
      <c r="G8" s="13"/>
      <c r="H8" s="13"/>
      <c r="I8" s="13"/>
      <c r="J8" s="13"/>
      <c r="K8" s="13" t="s">
        <v>1</v>
      </c>
      <c r="L8" s="43">
        <f>K6</f>
        <v>0.010416666666666666</v>
      </c>
      <c r="M8" s="13" t="s">
        <v>1</v>
      </c>
      <c r="N8" s="43">
        <f>M6</f>
        <v>0.013888888888888888</v>
      </c>
      <c r="O8" s="13" t="s">
        <v>1</v>
      </c>
      <c r="P8" s="43">
        <f>O6</f>
        <v>0.006944444444444444</v>
      </c>
      <c r="Q8" s="13" t="s">
        <v>1</v>
      </c>
      <c r="R8" s="43">
        <f>Q6</f>
        <v>0.006944444444444444</v>
      </c>
      <c r="S8" s="39"/>
      <c r="T8" s="40">
        <v>4</v>
      </c>
      <c r="U8" s="34">
        <f>SUM(F8,L8,N8,P8,R8)</f>
        <v>0.059027777777777776</v>
      </c>
      <c r="V8" s="34"/>
      <c r="W8" s="14">
        <v>0.5215277777777778</v>
      </c>
      <c r="X8" s="14">
        <v>0.6222222222222222</v>
      </c>
      <c r="Y8" s="14">
        <f>X8-W8</f>
        <v>0.10069444444444442</v>
      </c>
      <c r="Z8" s="41">
        <f>Y8-U8+V8</f>
        <v>0.041666666666666644</v>
      </c>
      <c r="AA8" s="6">
        <v>1</v>
      </c>
      <c r="AB8" s="44">
        <v>50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S8"/>
      <c r="AT8"/>
    </row>
    <row r="9" spans="1:46" ht="12.75">
      <c r="A9" s="3">
        <v>3</v>
      </c>
      <c r="B9" s="11">
        <v>304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8"/>
      <c r="O9" s="38"/>
      <c r="P9" s="38"/>
      <c r="Q9" s="13"/>
      <c r="R9" s="38"/>
      <c r="S9" s="39"/>
      <c r="T9" s="40"/>
      <c r="U9" s="34">
        <v>0</v>
      </c>
      <c r="V9" s="34" t="s">
        <v>19</v>
      </c>
      <c r="W9" s="14">
        <v>0.5152777777777778</v>
      </c>
      <c r="X9" s="14">
        <v>0.6437499999999999</v>
      </c>
      <c r="Y9" s="14">
        <f>X9-W9</f>
        <v>0.1284722222222221</v>
      </c>
      <c r="Z9" s="41"/>
      <c r="AA9" s="6"/>
      <c r="AB9" s="44">
        <v>1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S9"/>
      <c r="AT9"/>
    </row>
    <row r="10" spans="1:46" ht="12.75">
      <c r="A10" s="3">
        <v>4</v>
      </c>
      <c r="B10" s="11">
        <v>308</v>
      </c>
      <c r="C10" s="13"/>
      <c r="D10" s="13"/>
      <c r="E10" s="13" t="s">
        <v>1</v>
      </c>
      <c r="F10" s="43">
        <f>E6</f>
        <v>0.020833333333333332</v>
      </c>
      <c r="G10" s="38"/>
      <c r="H10" s="38"/>
      <c r="I10" s="13" t="s">
        <v>1</v>
      </c>
      <c r="J10" s="43">
        <f>I6</f>
        <v>0.010416666666666666</v>
      </c>
      <c r="K10" s="13" t="s">
        <v>1</v>
      </c>
      <c r="L10" s="43">
        <f>K6</f>
        <v>0.010416666666666666</v>
      </c>
      <c r="M10" s="13" t="s">
        <v>1</v>
      </c>
      <c r="N10" s="43">
        <f>M6</f>
        <v>0.013888888888888888</v>
      </c>
      <c r="O10" s="13" t="s">
        <v>1</v>
      </c>
      <c r="P10" s="43">
        <f>O6</f>
        <v>0.006944444444444444</v>
      </c>
      <c r="Q10" s="13" t="s">
        <v>1</v>
      </c>
      <c r="R10" s="43">
        <f>Q6</f>
        <v>0.006944444444444444</v>
      </c>
      <c r="S10" s="39"/>
      <c r="T10" s="40">
        <v>4</v>
      </c>
      <c r="U10" s="34">
        <f>SUM(F10,J10,L10,N10,P10,R10)</f>
        <v>0.06944444444444445</v>
      </c>
      <c r="V10" s="34"/>
      <c r="W10" s="14">
        <v>0.5194444444444445</v>
      </c>
      <c r="X10" s="14">
        <v>0.6409722222222222</v>
      </c>
      <c r="Y10" s="14">
        <f>X10-W10</f>
        <v>0.12152777777777768</v>
      </c>
      <c r="Z10" s="41">
        <f>Y10-U10+V10</f>
        <v>0.05208333333333323</v>
      </c>
      <c r="AA10" s="6">
        <v>2</v>
      </c>
      <c r="AB10" s="44">
        <v>33.4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S10"/>
      <c r="AT10"/>
    </row>
    <row r="11" spans="1:46" ht="12.75">
      <c r="A11" s="3">
        <v>5</v>
      </c>
      <c r="B11" s="11">
        <v>313</v>
      </c>
      <c r="C11" s="13"/>
      <c r="D11" s="13"/>
      <c r="E11" s="13"/>
      <c r="F11" s="38"/>
      <c r="G11" s="38"/>
      <c r="H11" s="38"/>
      <c r="I11" s="38"/>
      <c r="J11" s="38"/>
      <c r="K11" s="38"/>
      <c r="L11" s="38"/>
      <c r="M11" s="13"/>
      <c r="N11" s="38"/>
      <c r="O11" s="13" t="s">
        <v>1</v>
      </c>
      <c r="P11" s="43">
        <f>O6</f>
        <v>0.006944444444444444</v>
      </c>
      <c r="Q11" s="13"/>
      <c r="R11" s="38"/>
      <c r="S11" s="39"/>
      <c r="T11" s="40"/>
      <c r="U11" s="34">
        <f>SUM(P11)</f>
        <v>0.006944444444444444</v>
      </c>
      <c r="V11" s="34"/>
      <c r="W11" s="14">
        <v>0.5180555555555556</v>
      </c>
      <c r="X11" s="14">
        <v>0.6555555555555556</v>
      </c>
      <c r="Y11" s="14">
        <f>X11-W11</f>
        <v>0.13749999999999996</v>
      </c>
      <c r="Z11" s="41">
        <f>Y11-U11+V11</f>
        <v>0.1305555555555555</v>
      </c>
      <c r="AA11" s="6">
        <v>4</v>
      </c>
      <c r="AB11" s="44">
        <v>10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S11"/>
      <c r="AT11"/>
    </row>
    <row r="15" ht="12.75">
      <c r="B15" s="15" t="s">
        <v>3</v>
      </c>
    </row>
  </sheetData>
  <sheetProtection/>
  <mergeCells count="14">
    <mergeCell ref="AB3:AB4"/>
    <mergeCell ref="C4:R4"/>
    <mergeCell ref="AU1:AV2"/>
    <mergeCell ref="C3:D3"/>
    <mergeCell ref="E3:F3"/>
    <mergeCell ref="G3:H3"/>
    <mergeCell ref="I3:J3"/>
    <mergeCell ref="K3:L3"/>
    <mergeCell ref="M3:N3"/>
    <mergeCell ref="O3:P3"/>
    <mergeCell ref="Q3:R3"/>
    <mergeCell ref="W3:Z3"/>
    <mergeCell ref="B4:B5"/>
    <mergeCell ref="A4:A5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V17"/>
  <sheetViews>
    <sheetView zoomScalePageLayoutView="0" workbookViewId="0" topLeftCell="U1">
      <selection activeCell="Y22" sqref="Y22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7.75390625" style="1" customWidth="1"/>
    <col min="10" max="12" width="7.75390625" style="0" customWidth="1"/>
    <col min="13" max="14" width="7.75390625" style="10" customWidth="1"/>
    <col min="15" max="18" width="7.75390625" style="0" customWidth="1"/>
  </cols>
  <sheetData>
    <row r="1" spans="3:48" ht="12.75">
      <c r="C1" s="4" t="s">
        <v>15</v>
      </c>
      <c r="J1" s="1"/>
      <c r="K1" s="1"/>
      <c r="L1" s="1"/>
      <c r="M1" s="1"/>
      <c r="N1" s="1"/>
      <c r="O1" s="1"/>
      <c r="P1" s="1"/>
      <c r="Q1" s="1"/>
      <c r="R1" s="1" t="s">
        <v>37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S1" s="10"/>
      <c r="AT1" s="10"/>
      <c r="AU1" s="27" t="s">
        <v>14</v>
      </c>
      <c r="AV1" s="27"/>
    </row>
    <row r="2" spans="9:48" ht="9" customHeight="1">
      <c r="I2" s="42"/>
      <c r="J2" s="4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S2" s="10"/>
      <c r="AT2" s="10"/>
      <c r="AU2" s="27"/>
      <c r="AV2" s="27"/>
    </row>
    <row r="3" spans="2:28" ht="15.75" customHeight="1">
      <c r="B3" s="4" t="s">
        <v>7</v>
      </c>
      <c r="C3" s="23">
        <v>1</v>
      </c>
      <c r="D3" s="25"/>
      <c r="E3" s="23">
        <v>2</v>
      </c>
      <c r="F3" s="25"/>
      <c r="G3" s="23">
        <v>3</v>
      </c>
      <c r="H3" s="24"/>
      <c r="I3" s="32">
        <v>4</v>
      </c>
      <c r="J3" s="32"/>
      <c r="K3" s="24">
        <v>5</v>
      </c>
      <c r="L3" s="25"/>
      <c r="M3" s="23">
        <v>6</v>
      </c>
      <c r="N3" s="25"/>
      <c r="O3" s="23">
        <v>7</v>
      </c>
      <c r="P3" s="25"/>
      <c r="Q3" s="23">
        <v>8</v>
      </c>
      <c r="R3" s="25"/>
      <c r="S3" s="2"/>
      <c r="T3" s="2"/>
      <c r="U3" s="2"/>
      <c r="V3" s="2"/>
      <c r="W3" s="28" t="s">
        <v>16</v>
      </c>
      <c r="X3" s="28"/>
      <c r="Y3" s="28"/>
      <c r="Z3" s="28"/>
      <c r="AA3" s="20" t="s">
        <v>18</v>
      </c>
      <c r="AB3" s="29" t="s">
        <v>12</v>
      </c>
    </row>
    <row r="4" spans="1:28" ht="15.75" customHeight="1">
      <c r="A4" s="22" t="s">
        <v>10</v>
      </c>
      <c r="B4" s="26" t="s">
        <v>9</v>
      </c>
      <c r="C4" s="23" t="s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29"/>
    </row>
    <row r="5" spans="1:28" ht="25.5" customHeight="1">
      <c r="A5" s="22"/>
      <c r="B5" s="26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33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</row>
    <row r="6" spans="3:28" ht="12.75">
      <c r="C6" s="34">
        <v>0.020833333333333332</v>
      </c>
      <c r="D6" s="35"/>
      <c r="E6" s="34">
        <v>0.020833333333333332</v>
      </c>
      <c r="F6" s="34"/>
      <c r="G6" s="34">
        <v>0.0625</v>
      </c>
      <c r="H6" s="34"/>
      <c r="I6" s="34">
        <v>0.010416666666666666</v>
      </c>
      <c r="J6" s="34"/>
      <c r="K6" s="34">
        <v>0.010416666666666666</v>
      </c>
      <c r="L6" s="34"/>
      <c r="M6" s="34">
        <v>0.013888888888888888</v>
      </c>
      <c r="N6" s="34"/>
      <c r="O6" s="34">
        <v>0.006944444444444444</v>
      </c>
      <c r="P6" s="34"/>
      <c r="Q6" s="34">
        <v>0.006944444444444444</v>
      </c>
      <c r="R6" s="34"/>
      <c r="S6" s="35"/>
      <c r="T6" s="35"/>
      <c r="U6" s="35"/>
      <c r="V6" s="35"/>
      <c r="W6" s="36"/>
      <c r="X6" s="36"/>
      <c r="Y6" s="37">
        <f>X7-W7</f>
        <v>0</v>
      </c>
      <c r="Z6" s="36"/>
      <c r="AA6" s="36"/>
      <c r="AB6" s="36"/>
    </row>
    <row r="7" spans="1:28" ht="12.75">
      <c r="A7" s="3">
        <v>1</v>
      </c>
      <c r="B7" s="12" t="s">
        <v>21</v>
      </c>
      <c r="C7" s="13" t="s">
        <v>48</v>
      </c>
      <c r="D7" s="13" t="s">
        <v>48</v>
      </c>
      <c r="E7" s="13" t="s">
        <v>48</v>
      </c>
      <c r="F7" s="13" t="s">
        <v>48</v>
      </c>
      <c r="G7" s="13" t="s">
        <v>48</v>
      </c>
      <c r="H7" s="13" t="s">
        <v>48</v>
      </c>
      <c r="I7" s="13" t="s">
        <v>48</v>
      </c>
      <c r="J7" s="13" t="s">
        <v>48</v>
      </c>
      <c r="K7" s="13" t="s">
        <v>48</v>
      </c>
      <c r="L7" s="13" t="s">
        <v>48</v>
      </c>
      <c r="M7" s="13" t="s">
        <v>48</v>
      </c>
      <c r="N7" s="13" t="s">
        <v>48</v>
      </c>
      <c r="O7" s="13" t="s">
        <v>48</v>
      </c>
      <c r="P7" s="13" t="s">
        <v>48</v>
      </c>
      <c r="Q7" s="13" t="s">
        <v>48</v>
      </c>
      <c r="R7" s="13" t="s">
        <v>48</v>
      </c>
      <c r="S7" s="39"/>
      <c r="T7" s="40">
        <v>0</v>
      </c>
      <c r="U7" s="34">
        <f>SUM(F7,J7,L7,N7,P7,R7)</f>
        <v>0</v>
      </c>
      <c r="V7" s="34"/>
      <c r="W7" s="14">
        <v>0</v>
      </c>
      <c r="X7" s="14">
        <v>0</v>
      </c>
      <c r="Y7" s="14">
        <f>X7-W7</f>
        <v>0</v>
      </c>
      <c r="Z7" s="41">
        <v>0</v>
      </c>
      <c r="AA7" s="6"/>
      <c r="AB7" s="44"/>
    </row>
    <row r="8" spans="1:28" ht="12.75">
      <c r="A8" s="3">
        <v>2</v>
      </c>
      <c r="B8" s="12" t="s">
        <v>20</v>
      </c>
      <c r="C8" s="13" t="s">
        <v>48</v>
      </c>
      <c r="D8" s="13" t="s">
        <v>48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13" t="s">
        <v>48</v>
      </c>
      <c r="Q8" s="13" t="s">
        <v>48</v>
      </c>
      <c r="R8" s="13" t="s">
        <v>48</v>
      </c>
      <c r="S8" s="39"/>
      <c r="T8" s="40">
        <v>2</v>
      </c>
      <c r="U8" s="34">
        <f>SUM(F8,L8,N8,P8,R8)</f>
        <v>0</v>
      </c>
      <c r="V8" s="34"/>
      <c r="W8" s="14">
        <v>0.5145833333333333</v>
      </c>
      <c r="X8" s="14">
        <v>0.6611111111111111</v>
      </c>
      <c r="Y8" s="14">
        <f>X8-W8</f>
        <v>0.1465277777777778</v>
      </c>
      <c r="Z8" s="41">
        <f>Y8-U8+V8</f>
        <v>0.1465277777777778</v>
      </c>
      <c r="AA8" s="6">
        <v>2</v>
      </c>
      <c r="AB8" s="44">
        <v>33.4</v>
      </c>
    </row>
    <row r="9" spans="1:28" ht="12.75">
      <c r="A9" s="3">
        <v>3</v>
      </c>
      <c r="B9" s="12" t="s">
        <v>22</v>
      </c>
      <c r="C9" s="13" t="s">
        <v>48</v>
      </c>
      <c r="D9" s="13" t="s">
        <v>48</v>
      </c>
      <c r="E9" s="13" t="s">
        <v>48</v>
      </c>
      <c r="F9" s="13" t="s">
        <v>48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48</v>
      </c>
      <c r="O9" s="13" t="s">
        <v>48</v>
      </c>
      <c r="P9" s="13" t="s">
        <v>48</v>
      </c>
      <c r="Q9" s="13" t="s">
        <v>48</v>
      </c>
      <c r="R9" s="13" t="s">
        <v>48</v>
      </c>
      <c r="S9" s="39"/>
      <c r="T9" s="40">
        <v>4</v>
      </c>
      <c r="U9" s="34">
        <v>0</v>
      </c>
      <c r="V9" s="34"/>
      <c r="W9" s="14">
        <v>0.5131944444444444</v>
      </c>
      <c r="X9" s="14">
        <v>0.6777777777777777</v>
      </c>
      <c r="Y9" s="14">
        <f>X9-W9</f>
        <v>0.1645833333333333</v>
      </c>
      <c r="Z9" s="41">
        <f>Y9-U9+V9</f>
        <v>0.1645833333333333</v>
      </c>
      <c r="AA9" s="6">
        <v>3</v>
      </c>
      <c r="AB9" s="44">
        <v>20.7</v>
      </c>
    </row>
    <row r="10" spans="1:28" ht="12.75">
      <c r="A10" s="3">
        <v>4</v>
      </c>
      <c r="B10" s="12" t="s">
        <v>23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1</v>
      </c>
      <c r="J10" s="43">
        <f>I6</f>
        <v>0.010416666666666666</v>
      </c>
      <c r="K10" s="13" t="s">
        <v>48</v>
      </c>
      <c r="L10" s="13" t="s">
        <v>48</v>
      </c>
      <c r="M10" s="13" t="s">
        <v>1</v>
      </c>
      <c r="N10" s="43">
        <f>M6</f>
        <v>0.013888888888888888</v>
      </c>
      <c r="O10" s="13" t="s">
        <v>1</v>
      </c>
      <c r="P10" s="43">
        <f>O6</f>
        <v>0.006944444444444444</v>
      </c>
      <c r="Q10" s="13" t="s">
        <v>1</v>
      </c>
      <c r="R10" s="43">
        <f>Q6</f>
        <v>0.006944444444444444</v>
      </c>
      <c r="S10" s="39"/>
      <c r="T10" s="40">
        <v>4</v>
      </c>
      <c r="U10" s="34">
        <f>SUM(F10,J10,L10,N10,P10,R10)</f>
        <v>0.03819444444444444</v>
      </c>
      <c r="V10" s="34"/>
      <c r="W10" s="14">
        <v>0.517361111111111</v>
      </c>
      <c r="X10" s="14">
        <v>0.6583333333333333</v>
      </c>
      <c r="Y10" s="14">
        <f>X10-W10</f>
        <v>0.14097222222222228</v>
      </c>
      <c r="Z10" s="41">
        <f>Y10-U10+V10</f>
        <v>0.10277777777777783</v>
      </c>
      <c r="AA10" s="6">
        <v>1</v>
      </c>
      <c r="AB10" s="44">
        <v>50</v>
      </c>
    </row>
    <row r="11" spans="1:28" ht="12.75">
      <c r="A11" s="3">
        <v>5</v>
      </c>
      <c r="B11" s="12" t="s">
        <v>24</v>
      </c>
      <c r="C11" s="13" t="s">
        <v>48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48</v>
      </c>
      <c r="Q11" s="13" t="s">
        <v>48</v>
      </c>
      <c r="R11" s="13" t="s">
        <v>48</v>
      </c>
      <c r="S11" s="39"/>
      <c r="T11" s="40">
        <v>0</v>
      </c>
      <c r="U11" s="34">
        <f>SUM(P11)</f>
        <v>0</v>
      </c>
      <c r="V11" s="34" t="s">
        <v>19</v>
      </c>
      <c r="W11" s="14">
        <v>0.5243055555555556</v>
      </c>
      <c r="X11" s="14">
        <v>0.525</v>
      </c>
      <c r="Y11" s="14">
        <f>X11-W11</f>
        <v>0.000694444444444442</v>
      </c>
      <c r="Z11" s="41" t="s">
        <v>36</v>
      </c>
      <c r="AA11" s="6"/>
      <c r="AB11" s="44">
        <v>1</v>
      </c>
    </row>
    <row r="12" spans="10:46" ht="12.7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S12" s="10"/>
      <c r="AT12" s="10"/>
    </row>
    <row r="13" spans="10:46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S13" s="10"/>
      <c r="AT13" s="10"/>
    </row>
    <row r="14" spans="10:46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S14" s="10"/>
      <c r="AT14" s="10"/>
    </row>
    <row r="15" spans="2:46" ht="12.75">
      <c r="B15" s="15" t="s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S15" s="10"/>
      <c r="AT15" s="10"/>
    </row>
    <row r="16" spans="13:14" ht="12.75">
      <c r="M16"/>
      <c r="N16"/>
    </row>
    <row r="17" spans="2:14" ht="12.75">
      <c r="B17" s="15"/>
      <c r="M17"/>
      <c r="N17"/>
    </row>
  </sheetData>
  <sheetProtection/>
  <mergeCells count="14">
    <mergeCell ref="M3:N3"/>
    <mergeCell ref="O3:P3"/>
    <mergeCell ref="Q3:R3"/>
    <mergeCell ref="W3:Z3"/>
    <mergeCell ref="AB3:AB4"/>
    <mergeCell ref="C4:R4"/>
    <mergeCell ref="AU1:AV2"/>
    <mergeCell ref="C3:D3"/>
    <mergeCell ref="E3:F3"/>
    <mergeCell ref="G3:H3"/>
    <mergeCell ref="I3:J3"/>
    <mergeCell ref="K3:L3"/>
    <mergeCell ref="B4:B5"/>
    <mergeCell ref="A4:A5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27"/>
  <sheetViews>
    <sheetView tabSelected="1" zoomScalePageLayoutView="0" workbookViewId="0" topLeftCell="U1">
      <selection activeCell="AA7" sqref="AA7:AB19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7.625" style="1" customWidth="1"/>
    <col min="10" max="21" width="7.625" style="0" customWidth="1"/>
  </cols>
  <sheetData>
    <row r="1" spans="3:48" ht="12.75">
      <c r="C1" s="4" t="s">
        <v>15</v>
      </c>
      <c r="J1" s="1"/>
      <c r="K1" s="1"/>
      <c r="L1" s="1"/>
      <c r="M1" s="1"/>
      <c r="N1" s="1"/>
      <c r="O1" s="1"/>
      <c r="P1" s="1"/>
      <c r="Q1" s="1"/>
      <c r="R1" s="1" t="s">
        <v>37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S1" s="10"/>
      <c r="AT1" s="10"/>
      <c r="AU1" s="27" t="s">
        <v>14</v>
      </c>
      <c r="AV1" s="27"/>
    </row>
    <row r="2" spans="9:48" ht="9" customHeight="1">
      <c r="I2" s="42"/>
      <c r="J2" s="4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S2" s="10"/>
      <c r="AT2" s="10"/>
      <c r="AU2" s="27"/>
      <c r="AV2" s="27"/>
    </row>
    <row r="3" spans="2:28" ht="15.75" customHeight="1">
      <c r="B3" s="4" t="s">
        <v>7</v>
      </c>
      <c r="C3" s="23">
        <v>1</v>
      </c>
      <c r="D3" s="25"/>
      <c r="E3" s="23">
        <v>2</v>
      </c>
      <c r="F3" s="25"/>
      <c r="G3" s="23">
        <v>3</v>
      </c>
      <c r="H3" s="25"/>
      <c r="I3" s="23">
        <v>4</v>
      </c>
      <c r="J3" s="25"/>
      <c r="K3" s="23">
        <v>5</v>
      </c>
      <c r="L3" s="25"/>
      <c r="M3" s="23">
        <v>6</v>
      </c>
      <c r="N3" s="25"/>
      <c r="O3" s="23">
        <v>7</v>
      </c>
      <c r="P3" s="25"/>
      <c r="Q3" s="23">
        <v>8</v>
      </c>
      <c r="R3" s="25"/>
      <c r="S3" s="2"/>
      <c r="T3" s="2"/>
      <c r="U3" s="2"/>
      <c r="V3" s="2"/>
      <c r="W3" s="49" t="s">
        <v>16</v>
      </c>
      <c r="X3" s="50"/>
      <c r="Y3" s="50"/>
      <c r="Z3" s="51"/>
      <c r="AA3" s="20" t="s">
        <v>18</v>
      </c>
      <c r="AB3" s="30" t="s">
        <v>12</v>
      </c>
    </row>
    <row r="4" spans="1:28" ht="15.75" customHeight="1">
      <c r="A4" s="45" t="s">
        <v>10</v>
      </c>
      <c r="B4" s="47" t="s">
        <v>9</v>
      </c>
      <c r="C4" s="23" t="s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31"/>
    </row>
    <row r="5" spans="1:28" ht="25.5" customHeight="1">
      <c r="A5" s="46"/>
      <c r="B5" s="48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33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</row>
    <row r="6" spans="3:28" ht="12.75">
      <c r="C6" s="34">
        <v>0.020833333333333332</v>
      </c>
      <c r="D6" s="35"/>
      <c r="E6" s="34">
        <v>0.020833333333333332</v>
      </c>
      <c r="F6" s="34"/>
      <c r="G6" s="34">
        <v>0.0625</v>
      </c>
      <c r="H6" s="34"/>
      <c r="I6" s="34">
        <v>0.010416666666666666</v>
      </c>
      <c r="J6" s="34"/>
      <c r="K6" s="34">
        <v>0.010416666666666666</v>
      </c>
      <c r="L6" s="34"/>
      <c r="M6" s="34">
        <v>0.013888888888888888</v>
      </c>
      <c r="N6" s="34"/>
      <c r="O6" s="34">
        <v>0.006944444444444444</v>
      </c>
      <c r="P6" s="34"/>
      <c r="Q6" s="34">
        <v>0.006944444444444444</v>
      </c>
      <c r="R6" s="34"/>
      <c r="S6" s="35"/>
      <c r="T6" s="35"/>
      <c r="U6" s="35"/>
      <c r="V6" s="35"/>
      <c r="W6" s="36"/>
      <c r="X6" s="36"/>
      <c r="Y6" s="37">
        <f>X7-W7</f>
        <v>0.1152777777777777</v>
      </c>
      <c r="Z6" s="36"/>
      <c r="AA6" s="36"/>
      <c r="AB6" s="36"/>
    </row>
    <row r="7" spans="1:28" ht="12.75">
      <c r="A7" s="3">
        <v>1</v>
      </c>
      <c r="B7" s="12" t="s">
        <v>25</v>
      </c>
      <c r="C7" s="13" t="s">
        <v>48</v>
      </c>
      <c r="D7" s="13" t="s">
        <v>48</v>
      </c>
      <c r="E7" s="13" t="s">
        <v>1</v>
      </c>
      <c r="F7" s="43">
        <f>E6</f>
        <v>0.020833333333333332</v>
      </c>
      <c r="G7" s="13" t="s">
        <v>48</v>
      </c>
      <c r="H7" s="13" t="s">
        <v>48</v>
      </c>
      <c r="I7" s="13" t="s">
        <v>48</v>
      </c>
      <c r="J7" s="13" t="s">
        <v>48</v>
      </c>
      <c r="K7" s="13" t="s">
        <v>1</v>
      </c>
      <c r="L7" s="43">
        <f>K6</f>
        <v>0.010416666666666666</v>
      </c>
      <c r="M7" s="13" t="s">
        <v>48</v>
      </c>
      <c r="N7" s="13" t="s">
        <v>48</v>
      </c>
      <c r="O7" s="13" t="s">
        <v>1</v>
      </c>
      <c r="P7" s="43">
        <f>O6</f>
        <v>0.006944444444444444</v>
      </c>
      <c r="Q7" s="13" t="s">
        <v>1</v>
      </c>
      <c r="R7" s="43">
        <f>Q6</f>
        <v>0.006944444444444444</v>
      </c>
      <c r="S7" s="39"/>
      <c r="T7" s="40">
        <v>4</v>
      </c>
      <c r="U7" s="34">
        <f>SUM(D7,F7,H7,L7,N7,P7,R7,J7)</f>
        <v>0.045138888888888895</v>
      </c>
      <c r="V7" s="34"/>
      <c r="W7" s="14">
        <v>0.513888888888889</v>
      </c>
      <c r="X7" s="14">
        <v>0.6291666666666667</v>
      </c>
      <c r="Y7" s="14">
        <f aca="true" t="shared" si="0" ref="Y7:Y19">X7-W7</f>
        <v>0.1152777777777777</v>
      </c>
      <c r="Z7" s="41">
        <f aca="true" t="shared" si="1" ref="Z7:Z19">Y7-U7+V7</f>
        <v>0.0701388888888888</v>
      </c>
      <c r="AA7" s="6">
        <v>2</v>
      </c>
      <c r="AB7" s="44">
        <v>84.3</v>
      </c>
    </row>
    <row r="8" spans="1:28" ht="12.75">
      <c r="A8" s="3">
        <v>2</v>
      </c>
      <c r="B8" s="12" t="s">
        <v>26</v>
      </c>
      <c r="C8" s="13" t="s">
        <v>48</v>
      </c>
      <c r="D8" s="13" t="s">
        <v>48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13" t="s">
        <v>48</v>
      </c>
      <c r="Q8" s="13" t="s">
        <v>48</v>
      </c>
      <c r="R8" s="13" t="s">
        <v>48</v>
      </c>
      <c r="S8" s="39"/>
      <c r="T8" s="40">
        <v>0</v>
      </c>
      <c r="U8" s="34">
        <f>SUM(D8,F8,H8,L8,N8,P8,R8,J8)</f>
        <v>0</v>
      </c>
      <c r="V8" s="34"/>
      <c r="W8" s="14">
        <v>0</v>
      </c>
      <c r="X8" s="14">
        <v>0</v>
      </c>
      <c r="Y8" s="14">
        <f t="shared" si="0"/>
        <v>0</v>
      </c>
      <c r="Z8" s="41">
        <f t="shared" si="1"/>
        <v>0</v>
      </c>
      <c r="AA8" s="6"/>
      <c r="AB8" s="44"/>
    </row>
    <row r="9" spans="1:28" ht="12.75">
      <c r="A9" s="3">
        <v>3</v>
      </c>
      <c r="B9" s="12" t="s">
        <v>27</v>
      </c>
      <c r="C9" s="13" t="s">
        <v>48</v>
      </c>
      <c r="D9" s="13" t="s">
        <v>48</v>
      </c>
      <c r="E9" s="13" t="s">
        <v>48</v>
      </c>
      <c r="F9" s="13" t="s">
        <v>48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48</v>
      </c>
      <c r="O9" s="13" t="s">
        <v>48</v>
      </c>
      <c r="P9" s="13" t="s">
        <v>48</v>
      </c>
      <c r="Q9" s="13" t="s">
        <v>48</v>
      </c>
      <c r="R9" s="13" t="s">
        <v>48</v>
      </c>
      <c r="S9" s="39"/>
      <c r="T9" s="40">
        <v>0</v>
      </c>
      <c r="U9" s="34">
        <f>SUM(D9,F9,H9,L9,N9,P9,R9,J9)</f>
        <v>0</v>
      </c>
      <c r="V9" s="34"/>
      <c r="W9" s="14">
        <v>0</v>
      </c>
      <c r="X9" s="14">
        <v>0</v>
      </c>
      <c r="Y9" s="14">
        <v>0</v>
      </c>
      <c r="Z9" s="41">
        <f t="shared" si="1"/>
        <v>0</v>
      </c>
      <c r="AA9" s="6"/>
      <c r="AB9" s="44"/>
    </row>
    <row r="10" spans="1:28" ht="12.75">
      <c r="A10" s="3">
        <v>4</v>
      </c>
      <c r="B10" s="12" t="s">
        <v>28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48</v>
      </c>
      <c r="J10" s="43" t="s">
        <v>48</v>
      </c>
      <c r="K10" s="13" t="s">
        <v>48</v>
      </c>
      <c r="L10" s="13" t="s">
        <v>48</v>
      </c>
      <c r="M10" s="13" t="s">
        <v>48</v>
      </c>
      <c r="N10" s="43" t="s">
        <v>48</v>
      </c>
      <c r="O10" s="13" t="s">
        <v>48</v>
      </c>
      <c r="P10" s="43" t="s">
        <v>48</v>
      </c>
      <c r="Q10" s="13" t="s">
        <v>48</v>
      </c>
      <c r="R10" s="43" t="s">
        <v>48</v>
      </c>
      <c r="S10" s="39"/>
      <c r="T10" s="40">
        <v>0</v>
      </c>
      <c r="U10" s="34">
        <f>SUM(D10,F10,H10,L10,N10,P10,R10,J10)</f>
        <v>0</v>
      </c>
      <c r="V10" s="34"/>
      <c r="W10" s="14">
        <v>0</v>
      </c>
      <c r="X10" s="14">
        <v>0</v>
      </c>
      <c r="Y10" s="14">
        <f t="shared" si="0"/>
        <v>0</v>
      </c>
      <c r="Z10" s="41">
        <f t="shared" si="1"/>
        <v>0</v>
      </c>
      <c r="AA10" s="6"/>
      <c r="AB10" s="44"/>
    </row>
    <row r="11" spans="1:28" ht="12.75">
      <c r="A11" s="3">
        <v>5</v>
      </c>
      <c r="B11" s="12" t="s">
        <v>29</v>
      </c>
      <c r="C11" s="13" t="s">
        <v>48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48</v>
      </c>
      <c r="Q11" s="13" t="s">
        <v>48</v>
      </c>
      <c r="R11" s="13" t="s">
        <v>48</v>
      </c>
      <c r="S11" s="39"/>
      <c r="T11" s="40">
        <v>2</v>
      </c>
      <c r="U11" s="34">
        <f>SUM(D11,F11,H11,L11,N11,P11,R11,J11)</f>
        <v>0</v>
      </c>
      <c r="V11" s="34" t="s">
        <v>19</v>
      </c>
      <c r="W11" s="14">
        <v>0.5159722222222222</v>
      </c>
      <c r="X11" s="14">
        <v>0.5722222222222222</v>
      </c>
      <c r="Y11" s="14">
        <f t="shared" si="0"/>
        <v>0.05625000000000002</v>
      </c>
      <c r="Z11" s="41" t="s">
        <v>19</v>
      </c>
      <c r="AA11" s="6"/>
      <c r="AB11" s="44">
        <v>1</v>
      </c>
    </row>
    <row r="12" spans="1:28" ht="12.75">
      <c r="A12" s="3">
        <v>6</v>
      </c>
      <c r="B12" s="12" t="s">
        <v>30</v>
      </c>
      <c r="C12" s="13" t="s">
        <v>1</v>
      </c>
      <c r="D12" s="43">
        <f>C6</f>
        <v>0.020833333333333332</v>
      </c>
      <c r="E12" s="13" t="s">
        <v>1</v>
      </c>
      <c r="F12" s="43">
        <f>E6</f>
        <v>0.020833333333333332</v>
      </c>
      <c r="G12" s="13" t="s">
        <v>1</v>
      </c>
      <c r="H12" s="43">
        <f>G6</f>
        <v>0.0625</v>
      </c>
      <c r="I12" s="13" t="s">
        <v>48</v>
      </c>
      <c r="J12" s="13" t="s">
        <v>48</v>
      </c>
      <c r="K12" s="13" t="s">
        <v>1</v>
      </c>
      <c r="L12" s="43">
        <f>K6</f>
        <v>0.010416666666666666</v>
      </c>
      <c r="M12" s="13" t="s">
        <v>1</v>
      </c>
      <c r="N12" s="43">
        <f>M6</f>
        <v>0.013888888888888888</v>
      </c>
      <c r="O12" s="13" t="s">
        <v>1</v>
      </c>
      <c r="P12" s="43">
        <f>O6</f>
        <v>0.006944444444444444</v>
      </c>
      <c r="Q12" s="13" t="s">
        <v>1</v>
      </c>
      <c r="R12" s="43">
        <f>Q6</f>
        <v>0.006944444444444444</v>
      </c>
      <c r="S12" s="39"/>
      <c r="T12" s="40">
        <v>4</v>
      </c>
      <c r="U12" s="34">
        <f>SUM(D12,F12,H12,L12,N12,P12,R12,J12)</f>
        <v>0.1423611111111111</v>
      </c>
      <c r="V12" s="34"/>
      <c r="W12" s="14">
        <v>0.5222222222222223</v>
      </c>
      <c r="X12" s="14">
        <v>0.5881944444444445</v>
      </c>
      <c r="Y12" s="14">
        <f t="shared" si="0"/>
        <v>0.06597222222222221</v>
      </c>
      <c r="Z12" s="41">
        <f t="shared" si="1"/>
        <v>-0.0763888888888889</v>
      </c>
      <c r="AA12" s="6">
        <v>1</v>
      </c>
      <c r="AB12" s="44">
        <v>100</v>
      </c>
    </row>
    <row r="13" spans="1:28" ht="12.75">
      <c r="A13" s="3">
        <v>7</v>
      </c>
      <c r="B13" s="12" t="s">
        <v>31</v>
      </c>
      <c r="C13" s="13" t="s">
        <v>48</v>
      </c>
      <c r="D13" s="13" t="s">
        <v>48</v>
      </c>
      <c r="E13" s="13" t="s">
        <v>48</v>
      </c>
      <c r="F13" s="13" t="s">
        <v>48</v>
      </c>
      <c r="G13" s="13" t="s">
        <v>48</v>
      </c>
      <c r="H13" s="13" t="s">
        <v>48</v>
      </c>
      <c r="I13" s="13" t="s">
        <v>48</v>
      </c>
      <c r="J13" s="13" t="s">
        <v>48</v>
      </c>
      <c r="K13" s="13" t="s">
        <v>48</v>
      </c>
      <c r="L13" s="13" t="s">
        <v>48</v>
      </c>
      <c r="M13" s="13" t="s">
        <v>48</v>
      </c>
      <c r="N13" s="13" t="s">
        <v>48</v>
      </c>
      <c r="O13" s="13" t="s">
        <v>48</v>
      </c>
      <c r="P13" s="13" t="s">
        <v>48</v>
      </c>
      <c r="Q13" s="13" t="s">
        <v>48</v>
      </c>
      <c r="R13" s="13" t="s">
        <v>48</v>
      </c>
      <c r="S13" s="39"/>
      <c r="T13" s="40">
        <v>1.5</v>
      </c>
      <c r="U13" s="34">
        <f aca="true" t="shared" si="2" ref="U13:U19">SUM(D13,F13,H13,L13,N13,P13,R13,J13)</f>
        <v>0</v>
      </c>
      <c r="V13" s="34" t="s">
        <v>19</v>
      </c>
      <c r="W13" s="14">
        <v>0.5236111111111111</v>
      </c>
      <c r="X13" s="14">
        <v>0.6673611111111111</v>
      </c>
      <c r="Y13" s="14">
        <f t="shared" si="0"/>
        <v>0.14374999999999993</v>
      </c>
      <c r="Z13" s="41" t="s">
        <v>19</v>
      </c>
      <c r="AA13" s="6"/>
      <c r="AB13" s="44">
        <v>1</v>
      </c>
    </row>
    <row r="14" spans="1:28" ht="12.75">
      <c r="A14" s="3">
        <v>8</v>
      </c>
      <c r="B14" s="12" t="s">
        <v>0</v>
      </c>
      <c r="C14" s="13" t="s">
        <v>48</v>
      </c>
      <c r="D14" s="13" t="s">
        <v>48</v>
      </c>
      <c r="E14" s="13" t="s">
        <v>48</v>
      </c>
      <c r="F14" s="13" t="s">
        <v>48</v>
      </c>
      <c r="G14" s="13" t="s">
        <v>48</v>
      </c>
      <c r="H14" s="13" t="s">
        <v>48</v>
      </c>
      <c r="I14" s="13" t="s">
        <v>48</v>
      </c>
      <c r="J14" s="13" t="s">
        <v>48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48</v>
      </c>
      <c r="P14" s="13" t="s">
        <v>48</v>
      </c>
      <c r="Q14" s="13" t="s">
        <v>48</v>
      </c>
      <c r="R14" s="13" t="s">
        <v>48</v>
      </c>
      <c r="S14" s="39"/>
      <c r="T14" s="40">
        <v>0</v>
      </c>
      <c r="U14" s="34">
        <f t="shared" si="2"/>
        <v>0</v>
      </c>
      <c r="V14" s="34" t="s">
        <v>19</v>
      </c>
      <c r="W14" s="14">
        <v>0.5229166666666667</v>
      </c>
      <c r="X14" s="14">
        <v>0.6680555555555556</v>
      </c>
      <c r="Y14" s="14">
        <f t="shared" si="0"/>
        <v>0.14513888888888893</v>
      </c>
      <c r="Z14" s="41" t="s">
        <v>19</v>
      </c>
      <c r="AA14" s="6"/>
      <c r="AB14" s="44">
        <v>1</v>
      </c>
    </row>
    <row r="15" spans="1:28" ht="12.75">
      <c r="A15" s="3">
        <v>9</v>
      </c>
      <c r="B15" s="12" t="s">
        <v>4</v>
      </c>
      <c r="C15" s="13" t="s">
        <v>48</v>
      </c>
      <c r="D15" s="13" t="s">
        <v>48</v>
      </c>
      <c r="E15" s="13" t="s">
        <v>48</v>
      </c>
      <c r="F15" s="13" t="s">
        <v>48</v>
      </c>
      <c r="G15" s="13" t="s">
        <v>48</v>
      </c>
      <c r="H15" s="13" t="s">
        <v>48</v>
      </c>
      <c r="I15" s="13" t="s">
        <v>48</v>
      </c>
      <c r="J15" s="43" t="s">
        <v>48</v>
      </c>
      <c r="K15" s="13" t="s">
        <v>48</v>
      </c>
      <c r="L15" s="13" t="s">
        <v>48</v>
      </c>
      <c r="M15" s="13" t="s">
        <v>48</v>
      </c>
      <c r="N15" s="43" t="s">
        <v>48</v>
      </c>
      <c r="O15" s="13" t="s">
        <v>48</v>
      </c>
      <c r="P15" s="43" t="s">
        <v>48</v>
      </c>
      <c r="Q15" s="13" t="s">
        <v>48</v>
      </c>
      <c r="R15" s="43" t="s">
        <v>48</v>
      </c>
      <c r="S15" s="39"/>
      <c r="T15" s="40">
        <v>0</v>
      </c>
      <c r="U15" s="34">
        <f t="shared" si="2"/>
        <v>0</v>
      </c>
      <c r="V15" s="34"/>
      <c r="W15" s="14">
        <v>0</v>
      </c>
      <c r="X15" s="14">
        <v>0</v>
      </c>
      <c r="Y15" s="14">
        <f t="shared" si="0"/>
        <v>0</v>
      </c>
      <c r="Z15" s="41">
        <f t="shared" si="1"/>
        <v>0</v>
      </c>
      <c r="AA15" s="6"/>
      <c r="AB15" s="44"/>
    </row>
    <row r="16" spans="1:28" ht="12.75">
      <c r="A16" s="3">
        <v>10</v>
      </c>
      <c r="B16" s="12" t="s">
        <v>5</v>
      </c>
      <c r="C16" s="13" t="s">
        <v>48</v>
      </c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13" t="s">
        <v>48</v>
      </c>
      <c r="J16" s="13" t="s">
        <v>48</v>
      </c>
      <c r="K16" s="13" t="s">
        <v>48</v>
      </c>
      <c r="L16" s="13" t="s">
        <v>48</v>
      </c>
      <c r="M16" s="13" t="s">
        <v>48</v>
      </c>
      <c r="N16" s="13" t="s">
        <v>48</v>
      </c>
      <c r="O16" s="13" t="s">
        <v>48</v>
      </c>
      <c r="P16" s="13" t="s">
        <v>48</v>
      </c>
      <c r="Q16" s="13" t="s">
        <v>48</v>
      </c>
      <c r="R16" s="13" t="s">
        <v>48</v>
      </c>
      <c r="S16" s="39"/>
      <c r="T16" s="40">
        <v>0</v>
      </c>
      <c r="U16" s="34">
        <f t="shared" si="2"/>
        <v>0</v>
      </c>
      <c r="V16" s="34"/>
      <c r="W16" s="14">
        <v>0</v>
      </c>
      <c r="X16" s="14">
        <v>0</v>
      </c>
      <c r="Y16" s="14">
        <f t="shared" si="0"/>
        <v>0</v>
      </c>
      <c r="Z16" s="41">
        <f t="shared" si="1"/>
        <v>0</v>
      </c>
      <c r="AA16" s="6"/>
      <c r="AB16" s="44"/>
    </row>
    <row r="17" spans="1:28" ht="12.75">
      <c r="A17" s="3">
        <v>11</v>
      </c>
      <c r="B17" s="12" t="s">
        <v>6</v>
      </c>
      <c r="C17" s="13" t="s">
        <v>48</v>
      </c>
      <c r="D17" s="13" t="s">
        <v>48</v>
      </c>
      <c r="E17" s="13" t="s">
        <v>48</v>
      </c>
      <c r="F17" s="43" t="str">
        <f>E16</f>
        <v>-</v>
      </c>
      <c r="G17" s="13" t="s">
        <v>48</v>
      </c>
      <c r="H17" s="13" t="s">
        <v>48</v>
      </c>
      <c r="I17" s="13" t="s">
        <v>48</v>
      </c>
      <c r="J17" s="13" t="s">
        <v>48</v>
      </c>
      <c r="K17" s="13" t="s">
        <v>48</v>
      </c>
      <c r="L17" s="43" t="str">
        <f>K16</f>
        <v>-</v>
      </c>
      <c r="M17" s="13" t="s">
        <v>48</v>
      </c>
      <c r="N17" s="13" t="s">
        <v>48</v>
      </c>
      <c r="O17" s="13" t="s">
        <v>48</v>
      </c>
      <c r="P17" s="43" t="str">
        <f>O16</f>
        <v>-</v>
      </c>
      <c r="Q17" s="13" t="s">
        <v>48</v>
      </c>
      <c r="R17" s="43" t="str">
        <f>Q16</f>
        <v>-</v>
      </c>
      <c r="S17" s="39"/>
      <c r="T17" s="40">
        <v>0</v>
      </c>
      <c r="U17" s="34">
        <f t="shared" si="2"/>
        <v>0</v>
      </c>
      <c r="V17" s="34"/>
      <c r="W17" s="14">
        <v>0</v>
      </c>
      <c r="X17" s="14">
        <v>0</v>
      </c>
      <c r="Y17" s="14">
        <f t="shared" si="0"/>
        <v>0</v>
      </c>
      <c r="Z17" s="41">
        <f t="shared" si="1"/>
        <v>0</v>
      </c>
      <c r="AA17" s="6"/>
      <c r="AB17" s="44"/>
    </row>
    <row r="18" spans="1:28" ht="12.75">
      <c r="A18" s="3">
        <v>12</v>
      </c>
      <c r="B18" s="12" t="s">
        <v>32</v>
      </c>
      <c r="C18" s="13" t="s">
        <v>48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48</v>
      </c>
      <c r="I18" s="13" t="s">
        <v>48</v>
      </c>
      <c r="J18" s="13" t="s">
        <v>48</v>
      </c>
      <c r="K18" s="13" t="s">
        <v>48</v>
      </c>
      <c r="L18" s="13" t="s">
        <v>48</v>
      </c>
      <c r="M18" s="13" t="s">
        <v>48</v>
      </c>
      <c r="N18" s="13" t="s">
        <v>48</v>
      </c>
      <c r="O18" s="13" t="s">
        <v>48</v>
      </c>
      <c r="P18" s="13" t="s">
        <v>48</v>
      </c>
      <c r="Q18" s="13" t="s">
        <v>48</v>
      </c>
      <c r="R18" s="13" t="s">
        <v>48</v>
      </c>
      <c r="S18" s="39"/>
      <c r="T18" s="40">
        <v>0</v>
      </c>
      <c r="U18" s="34">
        <f t="shared" si="2"/>
        <v>0</v>
      </c>
      <c r="V18" s="34"/>
      <c r="W18" s="14">
        <v>0</v>
      </c>
      <c r="X18" s="14">
        <v>0</v>
      </c>
      <c r="Y18" s="14">
        <f t="shared" si="0"/>
        <v>0</v>
      </c>
      <c r="Z18" s="41">
        <f t="shared" si="1"/>
        <v>0</v>
      </c>
      <c r="AA18" s="6"/>
      <c r="AB18" s="44"/>
    </row>
    <row r="19" spans="1:28" ht="12.75">
      <c r="A19" s="3">
        <v>13</v>
      </c>
      <c r="B19" s="12" t="s">
        <v>33</v>
      </c>
      <c r="C19" s="13" t="s">
        <v>48</v>
      </c>
      <c r="D19" s="13" t="s">
        <v>48</v>
      </c>
      <c r="E19" s="13" t="s">
        <v>48</v>
      </c>
      <c r="F19" s="13" t="s">
        <v>48</v>
      </c>
      <c r="G19" s="13" t="s">
        <v>48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  <c r="O19" s="13" t="s">
        <v>48</v>
      </c>
      <c r="P19" s="13" t="s">
        <v>48</v>
      </c>
      <c r="Q19" s="13" t="s">
        <v>48</v>
      </c>
      <c r="R19" s="13" t="s">
        <v>48</v>
      </c>
      <c r="S19" s="39"/>
      <c r="T19" s="40">
        <v>0</v>
      </c>
      <c r="U19" s="34">
        <f t="shared" si="2"/>
        <v>0</v>
      </c>
      <c r="V19" s="34"/>
      <c r="W19" s="14">
        <v>0</v>
      </c>
      <c r="X19" s="14">
        <v>0</v>
      </c>
      <c r="Y19" s="14">
        <f t="shared" si="0"/>
        <v>0</v>
      </c>
      <c r="Z19" s="41">
        <f t="shared" si="1"/>
        <v>0</v>
      </c>
      <c r="AA19" s="6"/>
      <c r="AB19" s="44"/>
    </row>
    <row r="20" spans="2:28" s="53" customFormat="1" ht="12.7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2"/>
      <c r="T20" s="55"/>
      <c r="U20" s="18"/>
      <c r="V20" s="18"/>
      <c r="W20" s="18"/>
      <c r="X20" s="18"/>
      <c r="Y20" s="18"/>
      <c r="Z20" s="18"/>
      <c r="AB20" s="56"/>
    </row>
    <row r="21" spans="2:28" s="53" customFormat="1" ht="12.7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2"/>
      <c r="T21" s="55"/>
      <c r="U21" s="18"/>
      <c r="V21" s="18"/>
      <c r="W21" s="18"/>
      <c r="X21" s="18"/>
      <c r="Y21" s="18"/>
      <c r="Z21" s="18"/>
      <c r="AB21" s="56"/>
    </row>
    <row r="22" ht="12.75">
      <c r="B22" s="15" t="s">
        <v>34</v>
      </c>
    </row>
    <row r="23" ht="12.75">
      <c r="B23" s="15" t="s">
        <v>35</v>
      </c>
    </row>
    <row r="25" ht="12.75">
      <c r="B25" s="15" t="s">
        <v>3</v>
      </c>
    </row>
    <row r="27" ht="12.75">
      <c r="B27" s="15"/>
    </row>
  </sheetData>
  <sheetProtection/>
  <mergeCells count="14">
    <mergeCell ref="M3:N3"/>
    <mergeCell ref="O3:P3"/>
    <mergeCell ref="Q3:R3"/>
    <mergeCell ref="W3:Z3"/>
    <mergeCell ref="AB3:AB4"/>
    <mergeCell ref="C4:R4"/>
    <mergeCell ref="AU1:AV2"/>
    <mergeCell ref="C3:D3"/>
    <mergeCell ref="E3:F3"/>
    <mergeCell ref="G3:H3"/>
    <mergeCell ref="I3:J3"/>
    <mergeCell ref="K3:L3"/>
    <mergeCell ref="B4:B5"/>
    <mergeCell ref="A4:A5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Yevgeniy Vanderplank</cp:lastModifiedBy>
  <cp:lastPrinted>2012-03-05T12:47:21Z</cp:lastPrinted>
  <dcterms:created xsi:type="dcterms:W3CDTF">2011-02-19T16:42:05Z</dcterms:created>
  <dcterms:modified xsi:type="dcterms:W3CDTF">2013-02-26T20:12:44Z</dcterms:modified>
  <cp:category/>
  <cp:version/>
  <cp:contentType/>
  <cp:contentStatus/>
</cp:coreProperties>
</file>